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runo\Downloads\OneDrive_1_27-06-2026\Nicole\"/>
    </mc:Choice>
  </mc:AlternateContent>
  <xr:revisionPtr revIDLastSave="0" documentId="13_ncr:1_{3A6F5DB2-FD05-4590-8121-A9F3636332C2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tableau" sheetId="1" r:id="rId1"/>
    <sheet name="graphiq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D12" i="2"/>
  <c r="D13" i="2"/>
  <c r="J14" i="1"/>
  <c r="I14" i="1"/>
  <c r="C11" i="2" s="1"/>
  <c r="D4" i="2"/>
  <c r="D3" i="2"/>
  <c r="D2" i="2"/>
  <c r="C5" i="2"/>
  <c r="D5" i="2"/>
  <c r="C6" i="2"/>
  <c r="D6" i="2"/>
  <c r="C7" i="2"/>
  <c r="D7" i="2"/>
  <c r="D8" i="2"/>
  <c r="C9" i="2"/>
  <c r="D9" i="2"/>
  <c r="C10" i="2"/>
  <c r="D10" i="2"/>
  <c r="A6" i="2"/>
  <c r="A7" i="2"/>
  <c r="A9" i="2"/>
  <c r="A10" i="2"/>
  <c r="A12" i="2"/>
  <c r="A13" i="2"/>
  <c r="I8" i="1"/>
  <c r="J8" i="1"/>
  <c r="L8" i="1" s="1"/>
  <c r="I11" i="1"/>
  <c r="C8" i="2" s="1"/>
  <c r="J11" i="1"/>
  <c r="K8" i="1" l="1"/>
  <c r="L7" i="1"/>
  <c r="K5" i="1"/>
  <c r="L5" i="1" s="1"/>
  <c r="L4" i="1"/>
  <c r="K4" i="1"/>
  <c r="J7" i="1"/>
  <c r="J6" i="1"/>
  <c r="K6" i="1" s="1"/>
  <c r="L6" i="1" s="1"/>
  <c r="J5" i="1"/>
  <c r="D6" i="1"/>
  <c r="E6" i="1" s="1"/>
  <c r="F6" i="1" s="1"/>
  <c r="G6" i="1" s="1"/>
  <c r="H6" i="1" s="1"/>
  <c r="A25" i="1"/>
  <c r="A28" i="1" s="1"/>
  <c r="A31" i="1" s="1"/>
  <c r="H24" i="1"/>
  <c r="G24" i="1"/>
  <c r="F24" i="1"/>
  <c r="E24" i="1"/>
  <c r="H7" i="1"/>
  <c r="G7" i="1"/>
  <c r="F7" i="1"/>
  <c r="E7" i="1"/>
  <c r="A8" i="1"/>
  <c r="A11" i="1" l="1"/>
  <c r="A5" i="2"/>
  <c r="A8" i="2" l="1"/>
  <c r="A14" i="1"/>
  <c r="A11" i="2" s="1"/>
</calcChain>
</file>

<file path=xl/sharedStrings.xml><?xml version="1.0" encoding="utf-8"?>
<sst xmlns="http://schemas.openxmlformats.org/spreadsheetml/2006/main" count="33" uniqueCount="19">
  <si>
    <t>Tab leau de suivi de la tension artérielle</t>
  </si>
  <si>
    <t>systolique</t>
  </si>
  <si>
    <t>matin</t>
  </si>
  <si>
    <t>midi</t>
  </si>
  <si>
    <t>diastolique</t>
  </si>
  <si>
    <t>sys</t>
  </si>
  <si>
    <t>soir</t>
  </si>
  <si>
    <t>Début</t>
  </si>
  <si>
    <t>Pression</t>
  </si>
  <si>
    <t>moyenne</t>
  </si>
  <si>
    <t>tension</t>
  </si>
  <si>
    <t>journalière</t>
  </si>
  <si>
    <t>dia</t>
  </si>
  <si>
    <t>semaine</t>
  </si>
  <si>
    <t>lundi</t>
  </si>
  <si>
    <t>mardi</t>
  </si>
  <si>
    <t>mercredi</t>
  </si>
  <si>
    <t>jours</t>
  </si>
  <si>
    <t>Tableau de suivi de la tension artérielle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</si>
</sst>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5" xfId="0" applyNumberForma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35" xfId="0" applyNumberFormat="1" applyBorder="1"/>
    <xf numFmtId="0" fontId="0" fillId="0" borderId="35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Border="1"/>
    <xf numFmtId="0" fontId="0" fillId="0" borderId="34" xfId="0" applyBorder="1"/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35" xfId="0" applyNumberFormat="1" applyBorder="1"/>
    <xf numFmtId="0" fontId="0" fillId="0" borderId="35" xfId="0" applyBorder="1"/>
    <xf numFmtId="0" fontId="0" fillId="2" borderId="35" xfId="0" applyFill="1" applyBorder="1" applyAlignment="1">
      <alignment horizontal="center"/>
    </xf>
    <xf numFmtId="0" fontId="0" fillId="2" borderId="35" xfId="0" applyFill="1" applyBorder="1" applyAlignment="1">
      <alignment horizontal="center" vertical="center"/>
    </xf>
    <xf numFmtId="14" fontId="0" fillId="0" borderId="24" xfId="0" applyNumberFormat="1" applyBorder="1"/>
    <xf numFmtId="0" fontId="0" fillId="0" borderId="19" xfId="0" applyBorder="1"/>
    <xf numFmtId="14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2" borderId="31" xfId="0" applyNumberFormat="1" applyFill="1" applyBorder="1" applyAlignment="1">
      <alignment horizontal="center" vertical="center"/>
    </xf>
    <xf numFmtId="14" fontId="0" fillId="2" borderId="32" xfId="0" applyNumberFormat="1" applyFill="1" applyBorder="1" applyAlignment="1">
      <alignment horizontal="center" vertical="center"/>
    </xf>
    <xf numFmtId="14" fontId="0" fillId="2" borderId="33" xfId="0" applyNumberForma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4" fontId="0" fillId="2" borderId="35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4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27"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graphique!$B$5:$B$13</c:f>
              <c:strCache>
                <c:ptCount val="7"/>
                <c:pt idx="0">
                  <c:v>lundi</c:v>
                </c:pt>
                <c:pt idx="3">
                  <c:v>mardi</c:v>
                </c:pt>
                <c:pt idx="6">
                  <c:v>mercredi</c:v>
                </c:pt>
              </c:strCache>
            </c:strRef>
          </c:cat>
          <c:val>
            <c:numRef>
              <c:f>graphique!$C$5:$C$13</c:f>
              <c:numCache>
                <c:formatCode>0.0</c:formatCode>
                <c:ptCount val="9"/>
                <c:pt idx="0">
                  <c:v>13.040000000000001</c:v>
                </c:pt>
                <c:pt idx="1">
                  <c:v>0</c:v>
                </c:pt>
                <c:pt idx="2">
                  <c:v>0</c:v>
                </c:pt>
                <c:pt idx="3">
                  <c:v>15.333333333333334</c:v>
                </c:pt>
                <c:pt idx="4">
                  <c:v>0</c:v>
                </c:pt>
                <c:pt idx="5">
                  <c:v>0</c:v>
                </c:pt>
                <c:pt idx="6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8-45C7-A766-98AB62DC862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graphique!$B$5:$B$13</c:f>
              <c:strCache>
                <c:ptCount val="7"/>
                <c:pt idx="0">
                  <c:v>lundi</c:v>
                </c:pt>
                <c:pt idx="3">
                  <c:v>mardi</c:v>
                </c:pt>
                <c:pt idx="6">
                  <c:v>mercredi</c:v>
                </c:pt>
              </c:strCache>
            </c:strRef>
          </c:cat>
          <c:val>
            <c:numRef>
              <c:f>graphique!$D$5:$D$13</c:f>
              <c:numCache>
                <c:formatCode>0.0</c:formatCode>
                <c:ptCount val="9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6.666666666666667</c:v>
                </c:pt>
                <c:pt idx="4">
                  <c:v>0</c:v>
                </c:pt>
                <c:pt idx="5">
                  <c:v>0</c:v>
                </c:pt>
                <c:pt idx="6">
                  <c:v>8.3333333333333339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8-45C7-A766-98AB62DC862E}"/>
            </c:ext>
          </c:extLst>
        </c:ser>
        <c:ser>
          <c:idx val="2"/>
          <c:order val="2"/>
          <c:tx>
            <c:v>Série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tableau!$J$14</c:f>
              <c:numCache>
                <c:formatCode>0.0</c:formatCode>
                <c:ptCount val="1"/>
                <c:pt idx="0">
                  <c:v>8.3333333333333339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19C-A64A-74665747E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801135"/>
        <c:axId val="199804463"/>
      </c:lineChart>
      <c:catAx>
        <c:axId val="19980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804463"/>
        <c:crosses val="autoZero"/>
        <c:auto val="1"/>
        <c:lblAlgn val="ctr"/>
        <c:lblOffset val="100"/>
        <c:noMultiLvlLbl val="0"/>
      </c:catAx>
      <c:valAx>
        <c:axId val="19980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80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0</xdr:row>
      <xdr:rowOff>19050</xdr:rowOff>
    </xdr:from>
    <xdr:to>
      <xdr:col>10</xdr:col>
      <xdr:colOff>298450</xdr:colOff>
      <xdr:row>14</xdr:row>
      <xdr:rowOff>133350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workbookViewId="0">
      <selection activeCell="F18" sqref="F18"/>
    </sheetView>
  </sheetViews>
  <sheetFormatPr baseColWidth="10" defaultRowHeight="14.4" x14ac:dyDescent="0.3"/>
  <cols>
    <col min="2" max="2" width="11.5546875" style="24"/>
  </cols>
  <sheetData>
    <row r="1" spans="1:12" x14ac:dyDescent="0.3">
      <c r="A1" s="64" t="s">
        <v>18</v>
      </c>
      <c r="B1" s="64"/>
      <c r="C1" s="64"/>
      <c r="D1" s="64"/>
      <c r="E1" s="64"/>
      <c r="F1" s="64"/>
      <c r="G1" s="64"/>
      <c r="H1" s="64"/>
    </row>
    <row r="3" spans="1:12" x14ac:dyDescent="0.3">
      <c r="A3" t="s">
        <v>7</v>
      </c>
      <c r="C3" s="1">
        <v>46086</v>
      </c>
    </row>
    <row r="4" spans="1:12" ht="15" thickBot="1" x14ac:dyDescent="0.35">
      <c r="I4" s="17" t="s">
        <v>5</v>
      </c>
      <c r="J4" s="17" t="s">
        <v>12</v>
      </c>
      <c r="K4" s="17" t="str">
        <f>I4</f>
        <v>sys</v>
      </c>
      <c r="L4" s="17" t="str">
        <f>J4</f>
        <v>dia</v>
      </c>
    </row>
    <row r="5" spans="1:12" ht="15" thickBot="1" x14ac:dyDescent="0.35">
      <c r="A5" s="19"/>
      <c r="B5" s="27"/>
      <c r="C5" s="70" t="s">
        <v>2</v>
      </c>
      <c r="D5" s="70"/>
      <c r="E5" s="70" t="s">
        <v>3</v>
      </c>
      <c r="F5" s="70"/>
      <c r="G5" s="70" t="s">
        <v>6</v>
      </c>
      <c r="H5" s="71"/>
      <c r="I5" s="17" t="s">
        <v>9</v>
      </c>
      <c r="J5" s="17" t="str">
        <f>I5</f>
        <v>moyenne</v>
      </c>
      <c r="K5" s="17" t="str">
        <f>J5</f>
        <v>moyenne</v>
      </c>
      <c r="L5" s="17" t="str">
        <f>K5</f>
        <v>moyenne</v>
      </c>
    </row>
    <row r="6" spans="1:12" ht="15" thickBot="1" x14ac:dyDescent="0.35">
      <c r="A6" s="19"/>
      <c r="B6" s="27"/>
      <c r="C6" s="20" t="s">
        <v>8</v>
      </c>
      <c r="D6" s="20" t="str">
        <f>C6</f>
        <v>Pression</v>
      </c>
      <c r="E6" s="20" t="str">
        <f t="shared" ref="E6:H6" si="0">D6</f>
        <v>Pression</v>
      </c>
      <c r="F6" s="20" t="str">
        <f t="shared" si="0"/>
        <v>Pression</v>
      </c>
      <c r="G6" s="20" t="str">
        <f t="shared" si="0"/>
        <v>Pression</v>
      </c>
      <c r="H6" s="21" t="str">
        <f t="shared" si="0"/>
        <v>Pression</v>
      </c>
      <c r="I6" s="17" t="s">
        <v>10</v>
      </c>
      <c r="J6" s="17" t="str">
        <f>I6</f>
        <v>tension</v>
      </c>
      <c r="K6" s="17" t="str">
        <f t="shared" ref="K6:L6" si="1">J6</f>
        <v>tension</v>
      </c>
      <c r="L6" s="17" t="str">
        <f t="shared" si="1"/>
        <v>tension</v>
      </c>
    </row>
    <row r="7" spans="1:12" ht="15" thickBot="1" x14ac:dyDescent="0.35">
      <c r="A7" s="22"/>
      <c r="B7" s="28"/>
      <c r="C7" s="22" t="s">
        <v>1</v>
      </c>
      <c r="D7" s="22" t="s">
        <v>4</v>
      </c>
      <c r="E7" s="22" t="str">
        <f>C7</f>
        <v>systolique</v>
      </c>
      <c r="F7" s="22" t="str">
        <f>D7</f>
        <v>diastolique</v>
      </c>
      <c r="G7" s="22" t="str">
        <f>C7</f>
        <v>systolique</v>
      </c>
      <c r="H7" s="23" t="str">
        <f>D7</f>
        <v>diastolique</v>
      </c>
      <c r="I7" s="18" t="s">
        <v>11</v>
      </c>
      <c r="J7" s="18" t="str">
        <f>I7</f>
        <v>journalière</v>
      </c>
      <c r="K7" s="18" t="s">
        <v>13</v>
      </c>
      <c r="L7" s="18" t="str">
        <f>K7</f>
        <v>semaine</v>
      </c>
    </row>
    <row r="8" spans="1:12" ht="15" thickBot="1" x14ac:dyDescent="0.35">
      <c r="A8" s="62">
        <f>C3</f>
        <v>46086</v>
      </c>
      <c r="B8" s="41" t="s">
        <v>14</v>
      </c>
      <c r="C8" s="29">
        <v>13.1</v>
      </c>
      <c r="D8" s="29">
        <v>8</v>
      </c>
      <c r="E8" s="29">
        <v>13.1</v>
      </c>
      <c r="F8" s="29">
        <v>7</v>
      </c>
      <c r="G8" s="29">
        <v>16</v>
      </c>
      <c r="H8" s="29">
        <v>7</v>
      </c>
      <c r="I8" s="50">
        <f>AVERAGE(C8,E8:E10,G8)</f>
        <v>13.040000000000001</v>
      </c>
      <c r="J8" s="53">
        <f>AVERAGE(D8:D10,F8:F10,H8:H10)</f>
        <v>8</v>
      </c>
      <c r="K8" s="44">
        <f>AVERAGE(I8:I13)</f>
        <v>14.186666666666667</v>
      </c>
      <c r="L8" s="44">
        <f>AVERAGE(J8,J11)</f>
        <v>7.3333333333333339</v>
      </c>
    </row>
    <row r="9" spans="1:12" ht="15" thickBot="1" x14ac:dyDescent="0.35">
      <c r="A9" s="63"/>
      <c r="B9" s="42"/>
      <c r="C9" s="29">
        <v>11</v>
      </c>
      <c r="D9" s="29">
        <v>12</v>
      </c>
      <c r="E9" s="29">
        <v>11</v>
      </c>
      <c r="F9" s="29">
        <v>7</v>
      </c>
      <c r="G9" s="29">
        <v>15</v>
      </c>
      <c r="H9" s="29">
        <v>8</v>
      </c>
      <c r="I9" s="51"/>
      <c r="J9" s="54"/>
      <c r="K9" s="45"/>
      <c r="L9" s="45"/>
    </row>
    <row r="10" spans="1:12" s="5" customFormat="1" ht="15" thickBot="1" x14ac:dyDescent="0.35">
      <c r="A10" s="63"/>
      <c r="B10" s="43"/>
      <c r="C10" s="29">
        <v>12</v>
      </c>
      <c r="D10" s="29">
        <v>8</v>
      </c>
      <c r="E10" s="29">
        <v>12</v>
      </c>
      <c r="F10" s="29">
        <v>8</v>
      </c>
      <c r="G10" s="29">
        <v>14</v>
      </c>
      <c r="H10" s="29">
        <v>7</v>
      </c>
      <c r="I10" s="52"/>
      <c r="J10" s="55"/>
      <c r="K10" s="45"/>
      <c r="L10" s="45"/>
    </row>
    <row r="11" spans="1:12" ht="15" thickBot="1" x14ac:dyDescent="0.35">
      <c r="A11" s="68">
        <f>A8+1</f>
        <v>46087</v>
      </c>
      <c r="B11" s="38" t="s">
        <v>15</v>
      </c>
      <c r="C11" s="30">
        <v>16</v>
      </c>
      <c r="D11" s="30">
        <v>9</v>
      </c>
      <c r="E11" s="30">
        <v>16</v>
      </c>
      <c r="F11" s="30">
        <v>7</v>
      </c>
      <c r="G11" s="30">
        <v>12</v>
      </c>
      <c r="H11" s="30">
        <v>7</v>
      </c>
      <c r="I11" s="56">
        <f>AVERAGE(C11:C13,E11:E13,G11:G13)</f>
        <v>15.333333333333334</v>
      </c>
      <c r="J11" s="59">
        <f>AVERAGE(D11:D13,F11:F13,H11:H13)</f>
        <v>6.666666666666667</v>
      </c>
      <c r="K11" s="45"/>
      <c r="L11" s="45"/>
    </row>
    <row r="12" spans="1:12" ht="15" thickBot="1" x14ac:dyDescent="0.35">
      <c r="A12" s="69"/>
      <c r="B12" s="39"/>
      <c r="C12" s="30">
        <v>15</v>
      </c>
      <c r="D12" s="30">
        <v>6</v>
      </c>
      <c r="E12" s="30">
        <v>15</v>
      </c>
      <c r="F12" s="30">
        <v>7</v>
      </c>
      <c r="G12" s="30">
        <v>18</v>
      </c>
      <c r="H12" s="30">
        <v>7</v>
      </c>
      <c r="I12" s="57"/>
      <c r="J12" s="60"/>
      <c r="K12" s="45"/>
      <c r="L12" s="45"/>
    </row>
    <row r="13" spans="1:12" ht="15" thickBot="1" x14ac:dyDescent="0.35">
      <c r="A13" s="69"/>
      <c r="B13" s="40"/>
      <c r="C13" s="30">
        <v>14</v>
      </c>
      <c r="D13" s="30">
        <v>3</v>
      </c>
      <c r="E13" s="30">
        <v>14</v>
      </c>
      <c r="F13" s="30">
        <v>7</v>
      </c>
      <c r="G13" s="30">
        <v>18</v>
      </c>
      <c r="H13" s="30">
        <v>7</v>
      </c>
      <c r="I13" s="58"/>
      <c r="J13" s="61"/>
      <c r="K13" s="45"/>
      <c r="L13" s="45"/>
    </row>
    <row r="14" spans="1:12" ht="15" thickBot="1" x14ac:dyDescent="0.35">
      <c r="A14" s="62">
        <f>A11+1</f>
        <v>46088</v>
      </c>
      <c r="B14" s="41" t="s">
        <v>16</v>
      </c>
      <c r="C14" s="30">
        <v>13</v>
      </c>
      <c r="D14" s="30">
        <v>9</v>
      </c>
      <c r="E14" s="30">
        <v>18</v>
      </c>
      <c r="F14" s="30">
        <v>7</v>
      </c>
      <c r="G14" s="30">
        <v>12</v>
      </c>
      <c r="H14" s="30">
        <v>7</v>
      </c>
      <c r="I14" s="56">
        <f>AVERAGE(C14:C16,E14:E16,G14:G16)</f>
        <v>16.666666666666668</v>
      </c>
      <c r="J14" s="59">
        <f>AVERAGE(D14:D16,F14:F16,H14:H16)</f>
        <v>8.3333333333333339</v>
      </c>
      <c r="K14" s="45"/>
      <c r="L14" s="45"/>
    </row>
    <row r="15" spans="1:12" ht="15" thickBot="1" x14ac:dyDescent="0.35">
      <c r="A15" s="63"/>
      <c r="B15" s="42"/>
      <c r="C15" s="30">
        <v>12</v>
      </c>
      <c r="D15" s="30">
        <v>6</v>
      </c>
      <c r="E15" s="30">
        <v>20</v>
      </c>
      <c r="F15" s="30">
        <v>8</v>
      </c>
      <c r="G15" s="30">
        <v>20</v>
      </c>
      <c r="H15" s="30">
        <v>10</v>
      </c>
      <c r="I15" s="57"/>
      <c r="J15" s="60"/>
      <c r="K15" s="45"/>
      <c r="L15" s="45"/>
    </row>
    <row r="16" spans="1:12" ht="15" thickBot="1" x14ac:dyDescent="0.35">
      <c r="A16" s="63"/>
      <c r="B16" s="43"/>
      <c r="C16" s="30">
        <v>12</v>
      </c>
      <c r="D16" s="30">
        <v>3</v>
      </c>
      <c r="E16" s="30">
        <v>23</v>
      </c>
      <c r="F16" s="30">
        <v>12</v>
      </c>
      <c r="G16" s="30">
        <v>20</v>
      </c>
      <c r="H16" s="30">
        <v>13</v>
      </c>
      <c r="I16" s="58"/>
      <c r="J16" s="61"/>
      <c r="K16" s="46"/>
      <c r="L16" s="46"/>
    </row>
    <row r="19" spans="1:8" x14ac:dyDescent="0.3">
      <c r="A19" s="64" t="s">
        <v>0</v>
      </c>
      <c r="B19" s="64"/>
      <c r="C19" s="64"/>
      <c r="D19" s="64"/>
      <c r="E19" s="64"/>
      <c r="F19" s="64"/>
      <c r="G19" s="64"/>
      <c r="H19" s="64"/>
    </row>
    <row r="21" spans="1:8" x14ac:dyDescent="0.3">
      <c r="A21" t="s">
        <v>7</v>
      </c>
      <c r="C21" s="1">
        <v>46091</v>
      </c>
    </row>
    <row r="22" spans="1:8" ht="15" thickBot="1" x14ac:dyDescent="0.35"/>
    <row r="23" spans="1:8" ht="15" thickBot="1" x14ac:dyDescent="0.35">
      <c r="A23" s="16"/>
      <c r="B23" s="31"/>
      <c r="C23" s="65" t="s">
        <v>2</v>
      </c>
      <c r="D23" s="66"/>
      <c r="E23" s="65" t="s">
        <v>3</v>
      </c>
      <c r="F23" s="66"/>
      <c r="G23" s="65" t="s">
        <v>6</v>
      </c>
      <c r="H23" s="67"/>
    </row>
    <row r="24" spans="1:8" ht="15" thickBot="1" x14ac:dyDescent="0.35">
      <c r="A24" s="13"/>
      <c r="B24" s="32"/>
      <c r="C24" s="14" t="s">
        <v>1</v>
      </c>
      <c r="D24" s="14" t="s">
        <v>4</v>
      </c>
      <c r="E24" s="14" t="str">
        <f>C24</f>
        <v>systolique</v>
      </c>
      <c r="F24" s="14" t="str">
        <f>D24</f>
        <v>diastolique</v>
      </c>
      <c r="G24" s="14" t="str">
        <f>C24</f>
        <v>systolique</v>
      </c>
      <c r="H24" s="15" t="str">
        <f>D24</f>
        <v>diastolique</v>
      </c>
    </row>
    <row r="25" spans="1:8" x14ac:dyDescent="0.3">
      <c r="A25" s="47">
        <f>C21</f>
        <v>46091</v>
      </c>
      <c r="B25" s="33"/>
      <c r="C25" s="3"/>
      <c r="D25" s="3"/>
      <c r="E25" s="3"/>
      <c r="F25" s="3"/>
      <c r="G25" s="3"/>
      <c r="H25" s="12"/>
    </row>
    <row r="26" spans="1:8" x14ac:dyDescent="0.3">
      <c r="A26" s="48"/>
      <c r="B26" s="34"/>
      <c r="C26" s="4"/>
      <c r="D26" s="4"/>
      <c r="E26" s="4"/>
      <c r="F26" s="4"/>
      <c r="G26" s="4"/>
      <c r="H26" s="9"/>
    </row>
    <row r="27" spans="1:8" ht="15" thickBot="1" x14ac:dyDescent="0.35">
      <c r="A27" s="49"/>
      <c r="B27" s="35"/>
      <c r="C27" s="10"/>
      <c r="D27" s="10"/>
      <c r="E27" s="10"/>
      <c r="F27" s="10"/>
      <c r="G27" s="10"/>
      <c r="H27" s="11"/>
    </row>
    <row r="28" spans="1:8" x14ac:dyDescent="0.3">
      <c r="A28" s="47">
        <f>A25+1</f>
        <v>46092</v>
      </c>
      <c r="B28" s="36"/>
      <c r="C28" s="6"/>
      <c r="D28" s="6"/>
      <c r="E28" s="6"/>
      <c r="F28" s="6"/>
      <c r="G28" s="6"/>
      <c r="H28" s="7"/>
    </row>
    <row r="29" spans="1:8" x14ac:dyDescent="0.3">
      <c r="A29" s="48"/>
      <c r="B29" s="34"/>
      <c r="C29" s="2"/>
      <c r="D29" s="2"/>
      <c r="E29" s="2"/>
      <c r="F29" s="2"/>
      <c r="G29" s="2"/>
      <c r="H29" s="8"/>
    </row>
    <row r="30" spans="1:8" ht="15" thickBot="1" x14ac:dyDescent="0.35">
      <c r="A30" s="49"/>
      <c r="B30" s="35"/>
      <c r="C30" s="10"/>
      <c r="D30" s="10"/>
      <c r="E30" s="10"/>
      <c r="F30" s="10"/>
      <c r="G30" s="10"/>
      <c r="H30" s="11"/>
    </row>
    <row r="31" spans="1:8" x14ac:dyDescent="0.3">
      <c r="A31" s="47">
        <f>A28+1</f>
        <v>46093</v>
      </c>
      <c r="B31" s="36"/>
      <c r="C31" s="6"/>
      <c r="D31" s="6"/>
      <c r="E31" s="6"/>
      <c r="F31" s="6"/>
      <c r="G31" s="6"/>
      <c r="H31" s="7"/>
    </row>
    <row r="32" spans="1:8" x14ac:dyDescent="0.3">
      <c r="A32" s="48"/>
      <c r="B32" s="34"/>
      <c r="C32" s="2"/>
      <c r="D32" s="2"/>
      <c r="E32" s="2"/>
      <c r="F32" s="2"/>
      <c r="G32" s="2"/>
      <c r="H32" s="8"/>
    </row>
    <row r="33" spans="1:8" ht="15" thickBot="1" x14ac:dyDescent="0.35">
      <c r="A33" s="49"/>
      <c r="B33" s="35"/>
      <c r="C33" s="10"/>
      <c r="D33" s="10"/>
      <c r="E33" s="10"/>
      <c r="F33" s="10"/>
      <c r="G33" s="10"/>
      <c r="H33" s="11"/>
    </row>
  </sheetData>
  <mergeCells count="25">
    <mergeCell ref="A1:H1"/>
    <mergeCell ref="C5:D5"/>
    <mergeCell ref="E5:F5"/>
    <mergeCell ref="G5:H5"/>
    <mergeCell ref="A8:A10"/>
    <mergeCell ref="A31:A33"/>
    <mergeCell ref="I8:I10"/>
    <mergeCell ref="J8:J10"/>
    <mergeCell ref="I11:I13"/>
    <mergeCell ref="J11:J13"/>
    <mergeCell ref="A14:A16"/>
    <mergeCell ref="A19:H19"/>
    <mergeCell ref="C23:D23"/>
    <mergeCell ref="E23:F23"/>
    <mergeCell ref="G23:H23"/>
    <mergeCell ref="A25:A27"/>
    <mergeCell ref="A11:A13"/>
    <mergeCell ref="B8:B10"/>
    <mergeCell ref="I14:I16"/>
    <mergeCell ref="J14:J16"/>
    <mergeCell ref="B11:B13"/>
    <mergeCell ref="B14:B16"/>
    <mergeCell ref="K8:K16"/>
    <mergeCell ref="L8:L16"/>
    <mergeCell ref="A28:A30"/>
  </mergeCells>
  <conditionalFormatting sqref="C8:C16">
    <cfRule type="cellIs" dxfId="26" priority="26" operator="greaterThan">
      <formula>13</formula>
    </cfRule>
    <cfRule type="cellIs" dxfId="25" priority="28" operator="between">
      <formula>12</formula>
      <formula>13</formula>
    </cfRule>
  </conditionalFormatting>
  <conditionalFormatting sqref="C8:C16">
    <cfRule type="cellIs" dxfId="24" priority="25" operator="lessThan">
      <formula>12</formula>
    </cfRule>
  </conditionalFormatting>
  <conditionalFormatting sqref="C8:H13">
    <cfRule type="cellIs" priority="7" operator="greaterThan">
      <formula>13</formula>
    </cfRule>
  </conditionalFormatting>
  <conditionalFormatting sqref="D8:D16">
    <cfRule type="cellIs" dxfId="23" priority="14" operator="greaterThan">
      <formula>9</formula>
    </cfRule>
    <cfRule type="cellIs" dxfId="22" priority="16" operator="between">
      <formula>8</formula>
      <formula>9</formula>
    </cfRule>
  </conditionalFormatting>
  <conditionalFormatting sqref="D8:D16">
    <cfRule type="cellIs" dxfId="21" priority="13" operator="lessThan">
      <formula>8</formula>
    </cfRule>
  </conditionalFormatting>
  <conditionalFormatting sqref="E8:E16">
    <cfRule type="cellIs" dxfId="20" priority="22" operator="greaterThan">
      <formula>13</formula>
    </cfRule>
    <cfRule type="cellIs" dxfId="19" priority="24" operator="between">
      <formula>12</formula>
      <formula>13</formula>
    </cfRule>
  </conditionalFormatting>
  <conditionalFormatting sqref="E8:E16">
    <cfRule type="cellIs" dxfId="18" priority="21" operator="lessThan">
      <formula>12</formula>
    </cfRule>
  </conditionalFormatting>
  <conditionalFormatting sqref="F8:F16">
    <cfRule type="cellIs" dxfId="17" priority="10" operator="greaterThan">
      <formula>9</formula>
    </cfRule>
    <cfRule type="cellIs" dxfId="16" priority="12" operator="between">
      <formula>8</formula>
      <formula>9</formula>
    </cfRule>
  </conditionalFormatting>
  <conditionalFormatting sqref="F8:F16">
    <cfRule type="cellIs" dxfId="15" priority="9" operator="lessThan">
      <formula>8</formula>
    </cfRule>
  </conditionalFormatting>
  <conditionalFormatting sqref="G8:G16">
    <cfRule type="cellIs" dxfId="14" priority="18" operator="greaterThan">
      <formula>13</formula>
    </cfRule>
    <cfRule type="cellIs" dxfId="13" priority="20" operator="between">
      <formula>12</formula>
      <formula>13</formula>
    </cfRule>
  </conditionalFormatting>
  <conditionalFormatting sqref="G8:G16">
    <cfRule type="cellIs" dxfId="12" priority="17" operator="lessThan">
      <formula>12</formula>
    </cfRule>
  </conditionalFormatting>
  <conditionalFormatting sqref="H8:H16">
    <cfRule type="cellIs" dxfId="11" priority="6" operator="greaterThan">
      <formula>9</formula>
    </cfRule>
    <cfRule type="cellIs" dxfId="10" priority="8" operator="between">
      <formula>8</formula>
      <formula>9</formula>
    </cfRule>
  </conditionalFormatting>
  <conditionalFormatting sqref="H8:H16">
    <cfRule type="cellIs" dxfId="9" priority="5" operator="lessThan">
      <formula>8</formula>
    </cfRule>
  </conditionalFormatting>
  <conditionalFormatting sqref="I8:I16">
    <cfRule type="cellIs" dxfId="8" priority="4" operator="greaterThan">
      <formula>13</formula>
    </cfRule>
  </conditionalFormatting>
  <conditionalFormatting sqref="J8:J16">
    <cfRule type="cellIs" dxfId="6" priority="2" operator="greaterThan">
      <formula>8</formula>
    </cfRule>
  </conditionalFormatting>
  <conditionalFormatting sqref="J22">
    <cfRule type="cellIs" dxfId="5" priority="31" operator="between">
      <formula>8</formula>
      <formula>9</formula>
    </cfRule>
  </conditionalFormatting>
  <conditionalFormatting sqref="L23">
    <cfRule type="cellIs" dxfId="4" priority="29" operator="greaterThan">
      <formula>13</formula>
    </cfRule>
    <cfRule type="cellIs" dxfId="3" priority="30" operator="between">
      <formula>13</formula>
      <formula>14</formula>
    </cfRule>
  </conditionalFormatting>
  <conditionalFormatting sqref="C14:H16">
    <cfRule type="cellIs" priority="1" operator="greaterThan">
      <formula>13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tabSelected="1" workbookViewId="0">
      <selection activeCell="M13" sqref="M13"/>
    </sheetView>
  </sheetViews>
  <sheetFormatPr baseColWidth="10" defaultRowHeight="14.4" x14ac:dyDescent="0.3"/>
  <cols>
    <col min="2" max="2" width="11.5546875" style="24"/>
  </cols>
  <sheetData>
    <row r="1" spans="1:4" x14ac:dyDescent="0.3">
      <c r="B1" s="37" t="s">
        <v>17</v>
      </c>
      <c r="C1" s="25" t="s">
        <v>5</v>
      </c>
      <c r="D1" s="25" t="s">
        <v>12</v>
      </c>
    </row>
    <row r="2" spans="1:4" x14ac:dyDescent="0.3">
      <c r="C2" s="25" t="s">
        <v>9</v>
      </c>
      <c r="D2" s="25" t="str">
        <f>C2</f>
        <v>moyenne</v>
      </c>
    </row>
    <row r="3" spans="1:4" s="24" customFormat="1" x14ac:dyDescent="0.3">
      <c r="C3" s="25" t="s">
        <v>10</v>
      </c>
      <c r="D3" s="25" t="str">
        <f>C3</f>
        <v>tension</v>
      </c>
    </row>
    <row r="4" spans="1:4" ht="15" thickBot="1" x14ac:dyDescent="0.35">
      <c r="C4" s="26" t="s">
        <v>11</v>
      </c>
      <c r="D4" s="26" t="str">
        <f>C4</f>
        <v>journalière</v>
      </c>
    </row>
    <row r="5" spans="1:4" ht="15" thickBot="1" x14ac:dyDescent="0.35">
      <c r="A5" s="62">
        <f>tableau!A8</f>
        <v>46086</v>
      </c>
      <c r="B5" s="41" t="s">
        <v>14</v>
      </c>
      <c r="C5" s="50">
        <f>tableau!I8</f>
        <v>13.040000000000001</v>
      </c>
      <c r="D5" s="53">
        <f>tableau!J8</f>
        <v>8</v>
      </c>
    </row>
    <row r="6" spans="1:4" ht="15" thickBot="1" x14ac:dyDescent="0.35">
      <c r="A6" s="63">
        <f>tableau!A9</f>
        <v>0</v>
      </c>
      <c r="B6" s="42"/>
      <c r="C6" s="51">
        <f>tableau!I9</f>
        <v>0</v>
      </c>
      <c r="D6" s="54">
        <f>tableau!J9</f>
        <v>0</v>
      </c>
    </row>
    <row r="7" spans="1:4" ht="15" thickBot="1" x14ac:dyDescent="0.35">
      <c r="A7" s="63">
        <f>tableau!A10</f>
        <v>0</v>
      </c>
      <c r="B7" s="43"/>
      <c r="C7" s="52">
        <f>tableau!I10</f>
        <v>0</v>
      </c>
      <c r="D7" s="55">
        <f>tableau!J10</f>
        <v>0</v>
      </c>
    </row>
    <row r="8" spans="1:4" ht="15" thickBot="1" x14ac:dyDescent="0.35">
      <c r="A8" s="68">
        <f>tableau!A11</f>
        <v>46087</v>
      </c>
      <c r="B8" s="38" t="s">
        <v>15</v>
      </c>
      <c r="C8" s="56">
        <f>tableau!I11</f>
        <v>15.333333333333334</v>
      </c>
      <c r="D8" s="59">
        <f>tableau!J11</f>
        <v>6.666666666666667</v>
      </c>
    </row>
    <row r="9" spans="1:4" ht="15" thickBot="1" x14ac:dyDescent="0.35">
      <c r="A9" s="69">
        <f>tableau!A12</f>
        <v>0</v>
      </c>
      <c r="B9" s="39"/>
      <c r="C9" s="57">
        <f>tableau!I12</f>
        <v>0</v>
      </c>
      <c r="D9" s="60">
        <f>tableau!J12</f>
        <v>0</v>
      </c>
    </row>
    <row r="10" spans="1:4" ht="15" thickBot="1" x14ac:dyDescent="0.35">
      <c r="A10" s="69">
        <f>tableau!A13</f>
        <v>0</v>
      </c>
      <c r="B10" s="40"/>
      <c r="C10" s="58">
        <f>tableau!I13</f>
        <v>0</v>
      </c>
      <c r="D10" s="61">
        <f>tableau!J13</f>
        <v>0</v>
      </c>
    </row>
    <row r="11" spans="1:4" ht="15" thickBot="1" x14ac:dyDescent="0.35">
      <c r="A11" s="62">
        <f>tableau!A14</f>
        <v>46088</v>
      </c>
      <c r="B11" s="41" t="s">
        <v>16</v>
      </c>
      <c r="C11" s="72">
        <f>tableau!I14</f>
        <v>16.666666666666668</v>
      </c>
      <c r="D11" s="53">
        <f>tableau!J14</f>
        <v>8.3333333333333339</v>
      </c>
    </row>
    <row r="12" spans="1:4" ht="15" thickBot="1" x14ac:dyDescent="0.35">
      <c r="A12" s="63">
        <f>tableau!A15</f>
        <v>0</v>
      </c>
      <c r="B12" s="42"/>
      <c r="C12" s="73"/>
      <c r="D12" s="54">
        <f>tableau!J15</f>
        <v>0</v>
      </c>
    </row>
    <row r="13" spans="1:4" ht="15" thickBot="1" x14ac:dyDescent="0.35">
      <c r="A13" s="63">
        <f>tableau!A16</f>
        <v>0</v>
      </c>
      <c r="B13" s="43"/>
      <c r="C13" s="74"/>
      <c r="D13" s="55">
        <f>tableau!J16</f>
        <v>0</v>
      </c>
    </row>
  </sheetData>
  <mergeCells count="12">
    <mergeCell ref="C5:C7"/>
    <mergeCell ref="D5:D7"/>
    <mergeCell ref="C8:C10"/>
    <mergeCell ref="D8:D10"/>
    <mergeCell ref="C11:C13"/>
    <mergeCell ref="D11:D13"/>
    <mergeCell ref="B5:B7"/>
    <mergeCell ref="B8:B10"/>
    <mergeCell ref="B11:B13"/>
    <mergeCell ref="A5:A7"/>
    <mergeCell ref="A8:A10"/>
    <mergeCell ref="A11:A13"/>
  </mergeCells>
  <conditionalFormatting sqref="C5:C11">
    <cfRule type="cellIs" dxfId="2" priority="3" operator="greaterThan">
      <formula>13</formula>
    </cfRule>
  </conditionalFormatting>
  <conditionalFormatting sqref="C11">
    <cfRule type="cellIs" dxfId="1" priority="4" operator="between">
      <formula>12</formula>
      <formula>13</formula>
    </cfRule>
  </conditionalFormatting>
  <conditionalFormatting sqref="D5:D13">
    <cfRule type="cellIs" dxfId="0" priority="1" operator="greaterThan">
      <formula>8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Bruno NOEL</cp:lastModifiedBy>
  <dcterms:created xsi:type="dcterms:W3CDTF">2026-03-05T13:34:07Z</dcterms:created>
  <dcterms:modified xsi:type="dcterms:W3CDTF">2026-06-27T14:39:14Z</dcterms:modified>
</cp:coreProperties>
</file>